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<sst xmlns="http://schemas.openxmlformats.org/spreadsheetml/2006/main" count="211" uniqueCount="91">
  <si>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</si>
  <si>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</si>
  <si>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</si>
  <si>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</si>
  <si>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</si>
  <si>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</si>
  <si>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</si>
  <si>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</si>
  <si>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</si>
  <si>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</si>
  <si>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</si>
  <si>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</si>
  <si>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</si>
  <si>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</si>
  <si>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</si>
  <si>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</si>
  <si>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</si>
  <si>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</si>
  <si>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</si>
  <si>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</si>
  <si>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</si>
  <si>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</si>
  <si>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</si>
  <si>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</si>
  <si>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</si>
  <si>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</si>
  <si>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</si>
  <si>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</si>
  <si>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</si>
  <si>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</si>
  <si>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</si>
  <si>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</si>
  <si>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</si>
  <si>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</si>
  <si>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</si>
  <si>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</si>
  <si>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</si>
  <si>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</si>
  <si>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</si>
  <si>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</si>
  <si>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</si>
  <si>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</si>
  <si>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</si>
  <si>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</si>
  <si>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</si>
  <si>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</si>
  <si>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</si>
  <si>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</si>
  <si>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</si>
  <si>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</si>
  <si>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</si>
  <si>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</si>
  <si>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</si>
  <si>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</si>
  <si>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</si>
  <si>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</si>
  <si>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</si>
  <si>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</si>
  <si>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</si>
  <si>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</si>
  <si>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</si>
  <si>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</si>
  <si>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</si>
  <si>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</si>
  <si>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</si>
  <si>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</si>
  <si>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</si>
  <si>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</si>
  <si>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</si>
  <si>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</si>
  <si>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</si>
  <si>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</si>
  <si>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</si>
  <si>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</si>
  <si>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</si>
  <si>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</si>
  <si>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</si>
  <si>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</si>
  <si>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</si>
  <si>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</si>
  <si>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</si>
  <si>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</si>
  <si>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</si>
  <si>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</si>
  <si>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</si>
  <si>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</si>
  <si>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30.05.2014 р.</t>
  </si>
  <si>
    <r>
      <t xml:space="preserve">станом на 30.05.2014р.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</si>
  <si>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</si>
  <si>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30.05.2014</t>
    </r>
    <r>
      <rPr>
        <sz val="10"/>
        <rFont val="Times New Roman"/>
        <family val="1"/>
      </rPr>
      <t xml:space="preserve"> (тис.грн.)</t>
    </r>
  </si>
  <si>
    <t>Зміни до розпису станом на 30.05.2014р.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</si>
</sst>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942704"/>
        <c:axId val="266609"/>
      </c:lineChart>
      <c:catAx>
        <c:axId val="14942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09"/>
        <c:crosses val="autoZero"/>
        <c:auto val="0"/>
        <c:lblOffset val="100"/>
        <c:tickLblSkip val="1"/>
        <c:noMultiLvlLbl val="0"/>
      </c:catAx>
      <c:valAx>
        <c:axId val="26660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4270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 val="autoZero"/>
        <c:auto val="0"/>
        <c:lblOffset val="100"/>
        <c:tickLblSkip val="1"/>
        <c:noMultiLvlLbl val="0"/>
      </c:catAx>
      <c:valAx>
        <c:axId val="2159533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94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2005"/>
        <c:crosses val="autoZero"/>
        <c:auto val="0"/>
        <c:lblOffset val="100"/>
        <c:tickLblSkip val="1"/>
        <c:noMultiLvlLbl val="0"/>
      </c:catAx>
      <c:valAx>
        <c:axId val="439200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 val="autoZero"/>
        <c:auto val="0"/>
        <c:lblOffset val="100"/>
        <c:tickLblSkip val="1"/>
        <c:noMultiLvlLbl val="0"/>
      </c:catAx>
      <c:valAx>
        <c:axId val="2020809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травень!$J$4:$J$21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травень!$K$4:$K$22</c:f>
              <c:numCache/>
            </c:numRef>
          </c:val>
          <c:smooth val="1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42969"/>
        <c:crosses val="autoZero"/>
        <c:auto val="0"/>
        <c:lblOffset val="100"/>
        <c:tickLblSkip val="1"/>
        <c:noMultiLvlLbl val="0"/>
      </c:catAx>
      <c:valAx>
        <c:axId val="262429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4860130"/>
        <c:axId val="45305715"/>
      </c:bar3D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60130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098252"/>
        <c:axId val="45884269"/>
      </c:bar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0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187 194,6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-1 696,0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-10 416,6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146615.95</v>
          </cell>
        </row>
        <row r="19">
          <cell r="E19">
            <v>1011.6</v>
          </cell>
          <cell r="F19">
            <v>622.89</v>
          </cell>
        </row>
        <row r="33">
          <cell r="E33">
            <v>31740.46</v>
          </cell>
          <cell r="F33">
            <v>31950.65</v>
          </cell>
        </row>
        <row r="56">
          <cell r="E56">
            <v>2789.1</v>
          </cell>
          <cell r="F56">
            <v>2688.93</v>
          </cell>
        </row>
        <row r="95">
          <cell r="E95">
            <v>2956.5</v>
          </cell>
          <cell r="F95">
            <v>2961.31</v>
          </cell>
        </row>
        <row r="96">
          <cell r="E96">
            <v>374.5</v>
          </cell>
          <cell r="F96">
            <v>350.24</v>
          </cell>
        </row>
        <row r="106">
          <cell r="E106">
            <v>197611.26</v>
          </cell>
          <cell r="F106">
            <v>187194.64000000004</v>
          </cell>
        </row>
        <row r="118">
          <cell r="E118">
            <v>106.5</v>
          </cell>
          <cell r="F118">
            <v>129.75</v>
          </cell>
        </row>
        <row r="119">
          <cell r="E119">
            <v>31612.6</v>
          </cell>
          <cell r="F119">
            <v>35120.16</v>
          </cell>
        </row>
        <row r="120">
          <cell r="E120">
            <v>1648</v>
          </cell>
          <cell r="F120">
            <v>1611.92</v>
          </cell>
        </row>
        <row r="121">
          <cell r="E121">
            <v>3055.4</v>
          </cell>
          <cell r="F121">
            <v>2070.75</v>
          </cell>
        </row>
        <row r="122">
          <cell r="E122">
            <v>672.86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119009.41454000001</v>
          </cell>
          <cell r="I142">
            <v>105184.19258000002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79</v>
      </c>
      <c r="O1" s="117"/>
      <c r="P1" s="117"/>
      <c r="Q1" s="117"/>
      <c r="R1" s="117"/>
      <c r="S1" s="118"/>
    </row>
    <row r="2" spans="1:19" ht="16.5" thickBot="1">
      <c r="A2" s="119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41760</v>
      </c>
      <c r="O30" s="112">
        <f>'[1]квітень'!$D$142</f>
        <v>123251.48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2" sqref="N4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84</v>
      </c>
      <c r="O1" s="117"/>
      <c r="P1" s="117"/>
      <c r="Q1" s="117"/>
      <c r="R1" s="117"/>
      <c r="S1" s="118"/>
    </row>
    <row r="2" spans="1:19" ht="16.5" thickBot="1">
      <c r="A2" s="119" t="s">
        <v>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AVERAGE(J4:J21)</f>
        <v>2068.755555555556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2068.8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2068.8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2068.8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2068.8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2068.8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2068.8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2068.8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2068.8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2068.8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2068.8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2068.8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2068.8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2068.8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2068.8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2068.8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2068.8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1.100000000000136</v>
      </c>
      <c r="J21" s="42">
        <v>5993.3</v>
      </c>
      <c r="K21" s="42">
        <v>2700</v>
      </c>
      <c r="L21" s="4">
        <f t="shared" si="1"/>
        <v>2.219740740740741</v>
      </c>
      <c r="M21" s="2">
        <v>2068.8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2068.8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29495.800000000003</v>
      </c>
      <c r="C23" s="43">
        <f t="shared" si="3"/>
        <v>6033.2</v>
      </c>
      <c r="D23" s="43">
        <f t="shared" si="3"/>
        <v>70</v>
      </c>
      <c r="E23" s="14">
        <f t="shared" si="3"/>
        <v>70.7</v>
      </c>
      <c r="F23" s="14">
        <f t="shared" si="3"/>
        <v>521.4999999999999</v>
      </c>
      <c r="G23" s="14">
        <f t="shared" si="3"/>
        <v>578.8000000000001</v>
      </c>
      <c r="H23" s="14">
        <f t="shared" si="3"/>
        <v>236.2</v>
      </c>
      <c r="I23" s="43">
        <f t="shared" si="3"/>
        <v>231.39999999999924</v>
      </c>
      <c r="J23" s="43">
        <f t="shared" si="3"/>
        <v>37237.600000000006</v>
      </c>
      <c r="K23" s="43">
        <f t="shared" si="3"/>
        <v>37119.9</v>
      </c>
      <c r="L23" s="15">
        <f t="shared" si="1"/>
        <v>1.003170805955835</v>
      </c>
      <c r="M23" s="2"/>
      <c r="N23" s="93">
        <f>SUM(N4:N22)</f>
        <v>583.3</v>
      </c>
      <c r="O23" s="93">
        <f>SUM(O4:O22)</f>
        <v>176.9</v>
      </c>
      <c r="P23" s="93">
        <f>SUM(P4:P22)</f>
        <v>8558.310000000001</v>
      </c>
      <c r="Q23" s="93">
        <f>SUM(Q4:Q22)</f>
        <v>123.45</v>
      </c>
      <c r="R23" s="93">
        <f>SUM(R4:R22)</f>
        <v>1.9100000000000001</v>
      </c>
      <c r="S23" s="93">
        <f>N23+O23+Q23+P23+R23</f>
        <v>9443.87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09" t="s">
        <v>41</v>
      </c>
      <c r="O26" s="109"/>
      <c r="P26" s="109"/>
      <c r="Q26" s="10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1" t="s">
        <v>34</v>
      </c>
      <c r="O27" s="111"/>
      <c r="P27" s="111"/>
      <c r="Q27" s="11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1">
        <v>41789</v>
      </c>
      <c r="O28" s="112">
        <f>'[1]травень'!$D$142</f>
        <v>119009.41454000001</v>
      </c>
      <c r="P28" s="112"/>
      <c r="Q28" s="11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2"/>
      <c r="O29" s="112"/>
      <c r="P29" s="112"/>
      <c r="Q29" s="11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105184.19258000002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3" t="s">
        <v>56</v>
      </c>
      <c r="P31" s="10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5" t="s">
        <v>57</v>
      </c>
      <c r="P32" s="10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6" t="s">
        <v>60</v>
      </c>
      <c r="P33" s="10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09" t="s">
        <v>35</v>
      </c>
      <c r="O36" s="109"/>
      <c r="P36" s="109"/>
      <c r="Q36" s="10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0" t="s">
        <v>36</v>
      </c>
      <c r="O37" s="110"/>
      <c r="P37" s="110"/>
      <c r="Q37" s="11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1">
        <v>41789</v>
      </c>
      <c r="O38" s="108">
        <v>0</v>
      </c>
      <c r="P38" s="108"/>
      <c r="Q38" s="10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2"/>
      <c r="O39" s="108"/>
      <c r="P39" s="108"/>
      <c r="Q39" s="10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89</v>
      </c>
      <c r="P28" s="127"/>
    </row>
    <row r="29" spans="1:16" ht="45">
      <c r="A29" s="139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129.75</v>
      </c>
      <c r="D30" s="74">
        <f>'[1]травень'!$E$121</f>
        <v>3055.4</v>
      </c>
      <c r="E30" s="74">
        <f>'[1]травень'!$F$121</f>
        <v>2070.75</v>
      </c>
      <c r="F30" s="75">
        <f>'[1]травень'!$E$120</f>
        <v>1648</v>
      </c>
      <c r="G30" s="76">
        <f>'[1]травень'!$F$120</f>
        <v>1611.92</v>
      </c>
      <c r="H30" s="76">
        <f>'[1]травень'!$E$119</f>
        <v>31612.6</v>
      </c>
      <c r="I30" s="76">
        <f>'[1]травень'!$F$119</f>
        <v>35120.16</v>
      </c>
      <c r="J30" s="76">
        <f>'[1]травень'!$E$122</f>
        <v>672.86</v>
      </c>
      <c r="K30" s="96">
        <f>'[1]травень'!$F$122</f>
        <v>700.79</v>
      </c>
      <c r="L30" s="97">
        <f>H30+F30+D30+J30+B30</f>
        <v>37095.36</v>
      </c>
      <c r="M30" s="77">
        <f>I30+G30+E30+K30+C30</f>
        <v>39633.37</v>
      </c>
      <c r="N30" s="78">
        <f>M30-L30</f>
        <v>2538.010000000002</v>
      </c>
      <c r="O30" s="130">
        <f>травень!O28</f>
        <v>119009.41454000001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105184.19258000002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146615.95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31950.65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622.89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350.24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2688.93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2961.31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1187.6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817.0700000000306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187194.64000000004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E21" sqref="E2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2014-05-30T11:30:04Z</dcterms:modified>
  <cp:category/>
  <cp:version/>
  <cp:contentType/>
  <cp:contentStatus/>
</cp:coreProperties>
</file>